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/Desktop/"/>
    </mc:Choice>
  </mc:AlternateContent>
  <bookViews>
    <workbookView xWindow="4960" yWindow="1660" windowWidth="27760" windowHeight="15200" tabRatio="500" activeTab="1"/>
  </bookViews>
  <sheets>
    <sheet name="Ires" sheetId="1" r:id="rId1"/>
    <sheet name="Irpef" sheetId="2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2" l="1"/>
  <c r="C26" i="2"/>
  <c r="C31" i="2"/>
  <c r="BI38" i="1"/>
  <c r="AL8" i="1"/>
  <c r="AL17" i="1"/>
  <c r="AL28" i="1"/>
  <c r="AM8" i="1"/>
  <c r="AM17" i="1"/>
  <c r="AM28" i="1"/>
  <c r="AN8" i="1"/>
  <c r="AN17" i="1"/>
  <c r="AN28" i="1"/>
  <c r="AO8" i="1"/>
  <c r="AO17" i="1"/>
  <c r="AO28" i="1"/>
  <c r="AP8" i="1"/>
  <c r="AP17" i="1"/>
  <c r="AP28" i="1"/>
  <c r="AQ8" i="1"/>
  <c r="AQ17" i="1"/>
  <c r="AQ28" i="1"/>
  <c r="AR8" i="1"/>
  <c r="AR17" i="1"/>
  <c r="AR28" i="1"/>
  <c r="AS8" i="1"/>
  <c r="AS17" i="1"/>
  <c r="AS28" i="1"/>
  <c r="AT8" i="1"/>
  <c r="AT17" i="1"/>
  <c r="AT28" i="1"/>
  <c r="AU8" i="1"/>
  <c r="AU17" i="1"/>
  <c r="AU28" i="1"/>
  <c r="AV8" i="1"/>
  <c r="AV17" i="1"/>
  <c r="AV28" i="1"/>
  <c r="AW8" i="1"/>
  <c r="AW17" i="1"/>
  <c r="AW28" i="1"/>
  <c r="AW29" i="1"/>
  <c r="AW33" i="1"/>
  <c r="BH37" i="1"/>
  <c r="BH38" i="1"/>
  <c r="BG38" i="1"/>
  <c r="BF38" i="1"/>
  <c r="BE38" i="1"/>
  <c r="BD38" i="1"/>
  <c r="BC35" i="1"/>
  <c r="BC36" i="1"/>
  <c r="BC38" i="1"/>
  <c r="BB38" i="1"/>
  <c r="BA38" i="1"/>
  <c r="AZ38" i="1"/>
  <c r="AY38" i="1"/>
  <c r="AX38" i="1"/>
  <c r="AW38" i="1"/>
  <c r="Z8" i="1"/>
  <c r="Z17" i="1"/>
  <c r="Z28" i="1"/>
  <c r="AA8" i="1"/>
  <c r="AA17" i="1"/>
  <c r="AA28" i="1"/>
  <c r="AB8" i="1"/>
  <c r="AB17" i="1"/>
  <c r="AB28" i="1"/>
  <c r="AC8" i="1"/>
  <c r="AC17" i="1"/>
  <c r="AC28" i="1"/>
  <c r="AD8" i="1"/>
  <c r="AD17" i="1"/>
  <c r="AD28" i="1"/>
  <c r="AE8" i="1"/>
  <c r="AE17" i="1"/>
  <c r="AE28" i="1"/>
  <c r="AF8" i="1"/>
  <c r="AF17" i="1"/>
  <c r="AF28" i="1"/>
  <c r="AG8" i="1"/>
  <c r="AG17" i="1"/>
  <c r="AG28" i="1"/>
  <c r="AH8" i="1"/>
  <c r="AH17" i="1"/>
  <c r="AH28" i="1"/>
  <c r="AI8" i="1"/>
  <c r="AI17" i="1"/>
  <c r="AI28" i="1"/>
  <c r="AJ8" i="1"/>
  <c r="AJ17" i="1"/>
  <c r="AJ28" i="1"/>
  <c r="AK8" i="1"/>
  <c r="AK17" i="1"/>
  <c r="AK28" i="1"/>
  <c r="AK29" i="1"/>
  <c r="AK33" i="1"/>
  <c r="AV37" i="1"/>
  <c r="AV38" i="1"/>
  <c r="AU38" i="1"/>
  <c r="AT38" i="1"/>
  <c r="AS38" i="1"/>
  <c r="AR38" i="1"/>
  <c r="AQ35" i="1"/>
  <c r="AQ36" i="1"/>
  <c r="AQ38" i="1"/>
  <c r="AP38" i="1"/>
  <c r="AO38" i="1"/>
  <c r="AN38" i="1"/>
  <c r="AM38" i="1"/>
  <c r="AL38" i="1"/>
  <c r="AK38" i="1"/>
  <c r="N8" i="1"/>
  <c r="N17" i="1"/>
  <c r="N28" i="1"/>
  <c r="O8" i="1"/>
  <c r="O17" i="1"/>
  <c r="O28" i="1"/>
  <c r="P8" i="1"/>
  <c r="P17" i="1"/>
  <c r="P28" i="1"/>
  <c r="Q8" i="1"/>
  <c r="Q17" i="1"/>
  <c r="Q28" i="1"/>
  <c r="R8" i="1"/>
  <c r="R17" i="1"/>
  <c r="R28" i="1"/>
  <c r="S8" i="1"/>
  <c r="S17" i="1"/>
  <c r="S28" i="1"/>
  <c r="T8" i="1"/>
  <c r="T17" i="1"/>
  <c r="T28" i="1"/>
  <c r="U8" i="1"/>
  <c r="U17" i="1"/>
  <c r="U28" i="1"/>
  <c r="V8" i="1"/>
  <c r="V17" i="1"/>
  <c r="V28" i="1"/>
  <c r="W8" i="1"/>
  <c r="W17" i="1"/>
  <c r="W28" i="1"/>
  <c r="X8" i="1"/>
  <c r="X17" i="1"/>
  <c r="X28" i="1"/>
  <c r="Y8" i="1"/>
  <c r="Y17" i="1"/>
  <c r="Y28" i="1"/>
  <c r="Y29" i="1"/>
  <c r="Y33" i="1"/>
  <c r="AJ37" i="1"/>
  <c r="AJ38" i="1"/>
  <c r="AI38" i="1"/>
  <c r="AH38" i="1"/>
  <c r="AG38" i="1"/>
  <c r="AF38" i="1"/>
  <c r="AE35" i="1"/>
  <c r="AE36" i="1"/>
  <c r="AE38" i="1"/>
  <c r="AD38" i="1"/>
  <c r="AC38" i="1"/>
  <c r="AB38" i="1"/>
  <c r="AA38" i="1"/>
  <c r="Z38" i="1"/>
  <c r="Y38" i="1"/>
  <c r="B8" i="1"/>
  <c r="B17" i="1"/>
  <c r="B28" i="1"/>
  <c r="C8" i="1"/>
  <c r="C17" i="1"/>
  <c r="C28" i="1"/>
  <c r="D8" i="1"/>
  <c r="D17" i="1"/>
  <c r="D28" i="1"/>
  <c r="E8" i="1"/>
  <c r="E17" i="1"/>
  <c r="E28" i="1"/>
  <c r="F8" i="1"/>
  <c r="F17" i="1"/>
  <c r="F28" i="1"/>
  <c r="G8" i="1"/>
  <c r="G17" i="1"/>
  <c r="G28" i="1"/>
  <c r="H8" i="1"/>
  <c r="H17" i="1"/>
  <c r="H28" i="1"/>
  <c r="I8" i="1"/>
  <c r="I17" i="1"/>
  <c r="I28" i="1"/>
  <c r="J8" i="1"/>
  <c r="J17" i="1"/>
  <c r="J28" i="1"/>
  <c r="K8" i="1"/>
  <c r="K17" i="1"/>
  <c r="K28" i="1"/>
  <c r="L8" i="1"/>
  <c r="L17" i="1"/>
  <c r="L28" i="1"/>
  <c r="M8" i="1"/>
  <c r="M17" i="1"/>
  <c r="M28" i="1"/>
  <c r="M29" i="1"/>
  <c r="M33" i="1"/>
  <c r="X37" i="1"/>
  <c r="X38" i="1"/>
  <c r="W38" i="1"/>
  <c r="V38" i="1"/>
  <c r="U38" i="1"/>
  <c r="T38" i="1"/>
  <c r="S35" i="1"/>
  <c r="S36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X8" i="1"/>
  <c r="AX17" i="1"/>
  <c r="AX28" i="1"/>
  <c r="AY8" i="1"/>
  <c r="AY17" i="1"/>
  <c r="AY28" i="1"/>
  <c r="AZ8" i="1"/>
  <c r="AZ17" i="1"/>
  <c r="AZ28" i="1"/>
  <c r="BA8" i="1"/>
  <c r="BA17" i="1"/>
  <c r="BA28" i="1"/>
  <c r="BB8" i="1"/>
  <c r="BB17" i="1"/>
  <c r="BB28" i="1"/>
  <c r="BC8" i="1"/>
  <c r="BC17" i="1"/>
  <c r="BC28" i="1"/>
  <c r="BD8" i="1"/>
  <c r="BD17" i="1"/>
  <c r="BD28" i="1"/>
  <c r="BE8" i="1"/>
  <c r="BE17" i="1"/>
  <c r="BE28" i="1"/>
  <c r="BF8" i="1"/>
  <c r="BF17" i="1"/>
  <c r="BF28" i="1"/>
  <c r="BG8" i="1"/>
  <c r="BG17" i="1"/>
  <c r="BG28" i="1"/>
  <c r="BH8" i="1"/>
  <c r="BH17" i="1"/>
  <c r="BH28" i="1"/>
  <c r="BI8" i="1"/>
  <c r="BI17" i="1"/>
  <c r="BI28" i="1"/>
  <c r="BI29" i="1"/>
  <c r="BI33" i="1"/>
</calcChain>
</file>

<file path=xl/sharedStrings.xml><?xml version="1.0" encoding="utf-8"?>
<sst xmlns="http://schemas.openxmlformats.org/spreadsheetml/2006/main" count="169" uniqueCount="121">
  <si>
    <t>Importo minimo acconto per rateizzazione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</si>
  <si>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</si>
  <si>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</si>
  <si>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</si>
  <si>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</si>
  <si>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</si>
  <si>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</si>
  <si>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</si>
  <si>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</si>
  <si>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</si>
  <si>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</si>
  <si>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</si>
  <si>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</si>
  <si>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A1 m1</t>
  </si>
  <si>
    <t>A1 m2</t>
  </si>
  <si>
    <t>A1 m3</t>
  </si>
  <si>
    <t>A1 m4</t>
  </si>
  <si>
    <t>A1 m5</t>
  </si>
  <si>
    <t>A1 m6</t>
  </si>
  <si>
    <t>A1 m7</t>
  </si>
  <si>
    <t>A1 m8</t>
  </si>
  <si>
    <t>A1 m9</t>
  </si>
  <si>
    <t>A1 m10</t>
  </si>
  <si>
    <t>A1 m11</t>
  </si>
  <si>
    <t>A1 m12</t>
  </si>
  <si>
    <t>A2 m1</t>
  </si>
  <si>
    <t>A2 m2</t>
  </si>
  <si>
    <t>A2 m3</t>
  </si>
  <si>
    <t>A2 m4</t>
  </si>
  <si>
    <t>A2 m5</t>
  </si>
  <si>
    <t>A2 m6</t>
  </si>
  <si>
    <t>A2 m7</t>
  </si>
  <si>
    <t>A2 m8</t>
  </si>
  <si>
    <t>A2 m9</t>
  </si>
  <si>
    <t>A2 m10</t>
  </si>
  <si>
    <t>A2 m11</t>
  </si>
  <si>
    <t>A2 m12</t>
  </si>
  <si>
    <t>A3 m1</t>
  </si>
  <si>
    <t>A3 m2</t>
  </si>
  <si>
    <t>A3 m3</t>
  </si>
  <si>
    <t>A3 m4</t>
  </si>
  <si>
    <t>A3 m5</t>
  </si>
  <si>
    <t>A3 m6</t>
  </si>
  <si>
    <t>A3 m7</t>
  </si>
  <si>
    <t>A3 m8</t>
  </si>
  <si>
    <t>A3 m9</t>
  </si>
  <si>
    <t>A3 m10</t>
  </si>
  <si>
    <t>A3 m11</t>
  </si>
  <si>
    <t>A3 m12</t>
  </si>
  <si>
    <t>A4 m1</t>
  </si>
  <si>
    <t>A4 m2</t>
  </si>
  <si>
    <t>A4 m3</t>
  </si>
  <si>
    <t>A4 m4</t>
  </si>
  <si>
    <t>A4 m5</t>
  </si>
  <si>
    <t>A4 m6</t>
  </si>
  <si>
    <t>A4 m7</t>
  </si>
  <si>
    <t>A4 m8</t>
  </si>
  <si>
    <t>A4 m9</t>
  </si>
  <si>
    <t>A4 m10</t>
  </si>
  <si>
    <t>A4 m11</t>
  </si>
  <si>
    <t>A4 m12</t>
  </si>
  <si>
    <t>A5 m1</t>
  </si>
  <si>
    <t>A5 m2</t>
  </si>
  <si>
    <t>A5 m3</t>
  </si>
  <si>
    <t>A5 m4</t>
  </si>
  <si>
    <t>A5 m5</t>
  </si>
  <si>
    <t>A5 m6</t>
  </si>
  <si>
    <t>A5 m7</t>
  </si>
  <si>
    <t>A5 m8</t>
  </si>
  <si>
    <t>A5 m9</t>
  </si>
  <si>
    <t>A5 m10</t>
  </si>
  <si>
    <t>A5 m11</t>
  </si>
  <si>
    <t>A5 m12</t>
  </si>
  <si>
    <t>A) Valore della Produzione</t>
  </si>
  <si>
    <t>1) ricavi delle vendite e delle prestazioni;</t>
  </si>
  <si>
    <t>2) variazioni delle rimanenze di prodotti in corso di lavorazione, semilavorati e finiti;</t>
  </si>
  <si>
    <t>3) variazione dei lavori in corso su ordinazione;</t>
  </si>
  <si>
    <t>4) incrementi di immobilizzazioni per lavori interni;</t>
  </si>
  <si>
    <t>5) altri ricavi e proventi, con separata indicazione dei contributi in conto esercizio;</t>
  </si>
  <si>
    <t>B) Costi della Produzione</t>
  </si>
  <si>
    <t>6) per materie prime, sussidiarie, di consumo e di merci;</t>
  </si>
  <si>
    <t>7) per servizi;</t>
  </si>
  <si>
    <t>8) per godimento di beni  terzi (tranne gli interessi di leasing);</t>
  </si>
  <si>
    <t>10 a) ammortamento delle immobilizzazioni immateriali;</t>
  </si>
  <si>
    <t>10 b) ammortamento delle immobilizzazioni materiali;</t>
  </si>
  <si>
    <t>11) variazione delle rimanenze di materie prime, sussidiarie, di consumo e merci;</t>
  </si>
  <si>
    <t>14) oneri diversi di gestione</t>
  </si>
  <si>
    <t>Imponibile Fiscale IRAP</t>
  </si>
  <si>
    <t>Imponibile anno</t>
  </si>
  <si>
    <t>Imposta IRAP</t>
  </si>
  <si>
    <t>Saldo</t>
  </si>
  <si>
    <t>1° Acconto</t>
  </si>
  <si>
    <t>2° Acconto</t>
  </si>
  <si>
    <t>VERSAMENTO</t>
  </si>
  <si>
    <t>Lettera a</t>
  </si>
  <si>
    <t>Lettera g</t>
  </si>
  <si>
    <t>Lettera f</t>
  </si>
  <si>
    <t>Variazione +/- delle rimenze di magazzino</t>
  </si>
  <si>
    <t>Costi materie Prime</t>
  </si>
  <si>
    <t>Costi merci</t>
  </si>
  <si>
    <t>Costi materrie sussidiarie e di consumo</t>
  </si>
  <si>
    <t>Costi per servizi</t>
  </si>
  <si>
    <t xml:space="preserve">Canoni di affitto </t>
  </si>
  <si>
    <t>Canoni di leasing</t>
  </si>
  <si>
    <t xml:space="preserve">Ammortamenti </t>
  </si>
  <si>
    <t>Ricavi ex articolo 85 del Tuir</t>
  </si>
  <si>
    <t>Importo</t>
  </si>
  <si>
    <t>Valore della prduzione netta</t>
  </si>
  <si>
    <t>Base imponibile Irap</t>
  </si>
  <si>
    <t>Costi (Inserire con segno negativo)</t>
  </si>
  <si>
    <t xml:space="preserve">Ricavi </t>
  </si>
  <si>
    <t>Primo acconto Versato</t>
  </si>
  <si>
    <t>Secondo Acconto Versato</t>
  </si>
  <si>
    <t>Saldo definitivo da versaro IRAP</t>
  </si>
  <si>
    <t>Irap dovuta</t>
  </si>
  <si>
    <t>a) i corrispettivi delle cessioni di beni e delle prestazioni di servizi alla cui produzione o al cui scambio e' diretta l'attivita' dell'impresa;</t>
  </si>
  <si>
    <t>Lettera b</t>
  </si>
  <si>
    <t>b) i corrispettivi delle cessioni di materie prime e sussidiarie, di semilavorati e di altri beni mobili, esclusi quelli strumentali, acquistati o prodotti per essere impiegati nella produzione;</t>
  </si>
  <si>
    <t>f) le indennita' conseguite a titolo di risarcimento, anche in forma assicurativa, per la perdita o il danneggiamento di beni di cui alle precedenti lettere;</t>
  </si>
  <si>
    <t>g) i contributi in denaro, o il valore normale di quelli, in natura, spettanti sotto qualsiasi denominazione in base a contratto;</t>
  </si>
  <si>
    <t>Aliquota Irap (verificare aliquota vigente)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</si>
</sst>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&quot;€&quot;\ #,##0.00"/>
    <numFmt numFmtId="165" formatCode="&quot;€&quot;\ 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Protection="1"/>
    <xf numFmtId="164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65" fontId="3" fillId="3" borderId="0" xfId="0" applyNumberFormat="1" applyFont="1" applyFill="1" applyAlignment="1" applyProtection="1">
      <alignment horizontal="center"/>
      <protection hidden="1"/>
    </xf>
    <xf numFmtId="164" fontId="0" fillId="0" borderId="0" xfId="0" applyNumberFormat="1" applyProtection="1"/>
    <xf numFmtId="0" fontId="0" fillId="0" borderId="0" xfId="0" applyAlignment="1" applyProtection="1">
      <alignment horizontal="left" wrapText="1"/>
    </xf>
    <xf numFmtId="164" fontId="0" fillId="2" borderId="0" xfId="0" applyNumberFormat="1" applyFill="1" applyProtection="1">
      <protection locked="0"/>
    </xf>
    <xf numFmtId="0" fontId="0" fillId="0" borderId="0" xfId="0" applyAlignment="1" applyProtection="1">
      <alignment wrapText="1"/>
    </xf>
    <xf numFmtId="0" fontId="3" fillId="0" borderId="0" xfId="0" applyFont="1" applyProtection="1"/>
    <xf numFmtId="164" fontId="3" fillId="0" borderId="0" xfId="0" applyNumberFormat="1" applyFont="1" applyProtection="1"/>
    <xf numFmtId="0" fontId="2" fillId="0" borderId="0" xfId="0" applyFont="1"/>
    <xf numFmtId="0" fontId="2" fillId="0" borderId="0" xfId="0" applyFont="1" applyAlignment="1">
      <alignment horizontal="center"/>
    </xf>
    <xf numFmtId="43" fontId="0" fillId="4" borderId="0" xfId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3" fontId="0" fillId="0" borderId="0" xfId="0" applyNumberFormat="1"/>
    <xf numFmtId="0" fontId="0" fillId="0" borderId="1" xfId="0" applyBorder="1"/>
    <xf numFmtId="43" fontId="0" fillId="4" borderId="1" xfId="1" applyFont="1" applyFill="1" applyBorder="1"/>
    <xf numFmtId="3" fontId="2" fillId="0" borderId="1" xfId="0" applyNumberFormat="1" applyFont="1" applyBorder="1"/>
    <xf numFmtId="10" fontId="0" fillId="4" borderId="1" xfId="2" applyNumberFormat="1" applyFont="1" applyFill="1" applyBorder="1"/>
    <xf numFmtId="0" fontId="2" fillId="0" borderId="1" xfId="0" applyFont="1" applyBorder="1"/>
    <xf numFmtId="43" fontId="0" fillId="0" borderId="1" xfId="1" applyFont="1" applyBorder="1"/>
    <xf numFmtId="0" fontId="2" fillId="5" borderId="1" xfId="0" applyFont="1" applyFill="1" applyBorder="1"/>
    <xf numFmtId="43" fontId="2" fillId="5" borderId="1" xfId="1" applyFont="1" applyFill="1" applyBorder="1"/>
  </cellXfs>
  <cellStyles count="7">
    <cellStyle name="Collegamento ipertestuale" xfId="3" builtinId="8" hidden="1"/>
    <cellStyle name="Collegamento ipertestuale" xfId="5" builtinId="8" hidden="1"/>
    <cellStyle name="Collegamento ipertestuale visitato" xfId="4" builtinId="9" hidden="1"/>
    <cellStyle name="Collegamento ipertestuale visitato" xfId="6" builtinId="9" hidden="1"/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sse-fisco.com/" TargetMode="External"/><Relationship Id="rId2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127000</xdr:colOff>
      <xdr:row>0</xdr:row>
      <xdr:rowOff>63500</xdr:rowOff>
    </xdr:from>
    <xdr:to>
      <xdr:col>5</xdr:col>
      <xdr:colOff>12700</xdr:colOff>
      <xdr:row>5</xdr:row>
      <xdr:rowOff>139700</xdr:rowOff>
    </xdr:to>
    <xdr:pic>
      <xdr:nvPicPr>
        <xdr:cNvPr id="2" name="Immagin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24700" y="63500"/>
          <a:ext cx="1536700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J39"/>
  <sheetViews>
    <sheetView topLeftCell="A12" workbookViewId="0">
      <selection activeCell="A10" sqref="A10:A16"/>
    </sheetView>
  </sheetViews>
  <sheetFormatPr baseColWidth="10" defaultRowHeight="16" x14ac:dyDescent="0.2"/>
  <cols>
    <col min="1" max="1" width="29.83203125" customWidth="1"/>
  </cols>
  <sheetData>
    <row r="3" spans="1:62" x14ac:dyDescent="0.2">
      <c r="A3" s="1" t="s">
        <v>0</v>
      </c>
      <c r="B3" s="2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x14ac:dyDescent="0.2">
      <c r="A5" s="1"/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</v>
      </c>
      <c r="O5" s="3" t="s">
        <v>2</v>
      </c>
      <c r="P5" s="3" t="s">
        <v>3</v>
      </c>
      <c r="Q5" s="3" t="s">
        <v>4</v>
      </c>
      <c r="R5" s="3" t="s">
        <v>5</v>
      </c>
      <c r="S5" s="3" t="s">
        <v>6</v>
      </c>
      <c r="T5" s="3" t="s">
        <v>7</v>
      </c>
      <c r="U5" s="3" t="s">
        <v>8</v>
      </c>
      <c r="V5" s="3" t="s">
        <v>9</v>
      </c>
      <c r="W5" s="3" t="s">
        <v>10</v>
      </c>
      <c r="X5" s="3" t="s">
        <v>11</v>
      </c>
      <c r="Y5" s="3" t="s">
        <v>12</v>
      </c>
      <c r="Z5" s="3" t="s">
        <v>1</v>
      </c>
      <c r="AA5" s="3" t="s">
        <v>2</v>
      </c>
      <c r="AB5" s="3" t="s">
        <v>3</v>
      </c>
      <c r="AC5" s="3" t="s">
        <v>4</v>
      </c>
      <c r="AD5" s="3" t="s">
        <v>5</v>
      </c>
      <c r="AE5" s="3" t="s">
        <v>6</v>
      </c>
      <c r="AF5" s="3" t="s">
        <v>7</v>
      </c>
      <c r="AG5" s="3" t="s">
        <v>8</v>
      </c>
      <c r="AH5" s="3" t="s">
        <v>9</v>
      </c>
      <c r="AI5" s="3" t="s">
        <v>10</v>
      </c>
      <c r="AJ5" s="3" t="s">
        <v>11</v>
      </c>
      <c r="AK5" s="3" t="s">
        <v>12</v>
      </c>
      <c r="AL5" s="3" t="s">
        <v>1</v>
      </c>
      <c r="AM5" s="3" t="s">
        <v>2</v>
      </c>
      <c r="AN5" s="3" t="s">
        <v>3</v>
      </c>
      <c r="AO5" s="3" t="s">
        <v>4</v>
      </c>
      <c r="AP5" s="3" t="s">
        <v>5</v>
      </c>
      <c r="AQ5" s="3" t="s">
        <v>6</v>
      </c>
      <c r="AR5" s="3" t="s">
        <v>7</v>
      </c>
      <c r="AS5" s="3" t="s">
        <v>8</v>
      </c>
      <c r="AT5" s="3" t="s">
        <v>9</v>
      </c>
      <c r="AU5" s="3" t="s">
        <v>10</v>
      </c>
      <c r="AV5" s="3" t="s">
        <v>11</v>
      </c>
      <c r="AW5" s="3" t="s">
        <v>12</v>
      </c>
      <c r="AX5" s="3" t="s">
        <v>1</v>
      </c>
      <c r="AY5" s="3" t="s">
        <v>2</v>
      </c>
      <c r="AZ5" s="3" t="s">
        <v>3</v>
      </c>
      <c r="BA5" s="3" t="s">
        <v>4</v>
      </c>
      <c r="BB5" s="3" t="s">
        <v>5</v>
      </c>
      <c r="BC5" s="3" t="s">
        <v>6</v>
      </c>
      <c r="BD5" s="3" t="s">
        <v>7</v>
      </c>
      <c r="BE5" s="3" t="s">
        <v>8</v>
      </c>
      <c r="BF5" s="3" t="s">
        <v>9</v>
      </c>
      <c r="BG5" s="3" t="s">
        <v>10</v>
      </c>
      <c r="BH5" s="3" t="s">
        <v>11</v>
      </c>
      <c r="BI5" s="3" t="s">
        <v>12</v>
      </c>
      <c r="BJ5" s="1"/>
    </row>
    <row r="6" spans="1:62" x14ac:dyDescent="0.2">
      <c r="A6" s="1"/>
      <c r="B6" s="4" t="s">
        <v>13</v>
      </c>
      <c r="C6" s="4" t="s">
        <v>14</v>
      </c>
      <c r="D6" s="4" t="s">
        <v>15</v>
      </c>
      <c r="E6" s="4" t="s">
        <v>16</v>
      </c>
      <c r="F6" s="4" t="s">
        <v>17</v>
      </c>
      <c r="G6" s="4" t="s">
        <v>18</v>
      </c>
      <c r="H6" s="4" t="s">
        <v>19</v>
      </c>
      <c r="I6" s="4" t="s">
        <v>20</v>
      </c>
      <c r="J6" s="4" t="s">
        <v>21</v>
      </c>
      <c r="K6" s="4" t="s">
        <v>22</v>
      </c>
      <c r="L6" s="4" t="s">
        <v>23</v>
      </c>
      <c r="M6" s="4" t="s">
        <v>24</v>
      </c>
      <c r="N6" s="4" t="s">
        <v>25</v>
      </c>
      <c r="O6" s="4" t="s">
        <v>26</v>
      </c>
      <c r="P6" s="4" t="s">
        <v>27</v>
      </c>
      <c r="Q6" s="4" t="s">
        <v>28</v>
      </c>
      <c r="R6" s="4" t="s">
        <v>29</v>
      </c>
      <c r="S6" s="4" t="s">
        <v>30</v>
      </c>
      <c r="T6" s="4" t="s">
        <v>31</v>
      </c>
      <c r="U6" s="4" t="s">
        <v>32</v>
      </c>
      <c r="V6" s="4" t="s">
        <v>33</v>
      </c>
      <c r="W6" s="4" t="s">
        <v>34</v>
      </c>
      <c r="X6" s="4" t="s">
        <v>35</v>
      </c>
      <c r="Y6" s="4" t="s">
        <v>36</v>
      </c>
      <c r="Z6" s="4" t="s">
        <v>37</v>
      </c>
      <c r="AA6" s="4" t="s">
        <v>38</v>
      </c>
      <c r="AB6" s="4" t="s">
        <v>39</v>
      </c>
      <c r="AC6" s="4" t="s">
        <v>40</v>
      </c>
      <c r="AD6" s="4" t="s">
        <v>41</v>
      </c>
      <c r="AE6" s="4" t="s">
        <v>42</v>
      </c>
      <c r="AF6" s="4" t="s">
        <v>43</v>
      </c>
      <c r="AG6" s="4" t="s">
        <v>44</v>
      </c>
      <c r="AH6" s="4" t="s">
        <v>45</v>
      </c>
      <c r="AI6" s="4" t="s">
        <v>46</v>
      </c>
      <c r="AJ6" s="4" t="s">
        <v>47</v>
      </c>
      <c r="AK6" s="4" t="s">
        <v>48</v>
      </c>
      <c r="AL6" s="4" t="s">
        <v>49</v>
      </c>
      <c r="AM6" s="4" t="s">
        <v>50</v>
      </c>
      <c r="AN6" s="4" t="s">
        <v>51</v>
      </c>
      <c r="AO6" s="4" t="s">
        <v>52</v>
      </c>
      <c r="AP6" s="4" t="s">
        <v>53</v>
      </c>
      <c r="AQ6" s="4" t="s">
        <v>54</v>
      </c>
      <c r="AR6" s="4" t="s">
        <v>55</v>
      </c>
      <c r="AS6" s="4" t="s">
        <v>56</v>
      </c>
      <c r="AT6" s="4" t="s">
        <v>57</v>
      </c>
      <c r="AU6" s="4" t="s">
        <v>58</v>
      </c>
      <c r="AV6" s="4" t="s">
        <v>59</v>
      </c>
      <c r="AW6" s="4" t="s">
        <v>60</v>
      </c>
      <c r="AX6" s="4" t="s">
        <v>61</v>
      </c>
      <c r="AY6" s="4" t="s">
        <v>62</v>
      </c>
      <c r="AZ6" s="4" t="s">
        <v>63</v>
      </c>
      <c r="BA6" s="4" t="s">
        <v>64</v>
      </c>
      <c r="BB6" s="4" t="s">
        <v>65</v>
      </c>
      <c r="BC6" s="4" t="s">
        <v>66</v>
      </c>
      <c r="BD6" s="4" t="s">
        <v>67</v>
      </c>
      <c r="BE6" s="4" t="s">
        <v>68</v>
      </c>
      <c r="BF6" s="4" t="s">
        <v>69</v>
      </c>
      <c r="BG6" s="4" t="s">
        <v>70</v>
      </c>
      <c r="BH6" s="4" t="s">
        <v>71</v>
      </c>
      <c r="BI6" s="4" t="s">
        <v>72</v>
      </c>
      <c r="BJ6" s="1"/>
    </row>
    <row r="7" spans="1:6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2" x14ac:dyDescent="0.2">
      <c r="A8" s="1" t="s">
        <v>73</v>
      </c>
      <c r="B8" s="5">
        <f t="shared" ref="B8:BI8" si="0">SUM(B10:B14)</f>
        <v>10000</v>
      </c>
      <c r="C8" s="5">
        <f t="shared" si="0"/>
        <v>100000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500</v>
      </c>
      <c r="Q8" s="5">
        <f t="shared" si="0"/>
        <v>200000</v>
      </c>
      <c r="R8" s="5">
        <f t="shared" si="0"/>
        <v>0</v>
      </c>
      <c r="S8" s="5">
        <f t="shared" si="0"/>
        <v>0</v>
      </c>
      <c r="T8" s="5">
        <f t="shared" si="0"/>
        <v>0</v>
      </c>
      <c r="U8" s="5">
        <f t="shared" si="0"/>
        <v>0</v>
      </c>
      <c r="V8" s="5">
        <f t="shared" si="0"/>
        <v>0</v>
      </c>
      <c r="W8" s="5">
        <f t="shared" si="0"/>
        <v>0</v>
      </c>
      <c r="X8" s="5">
        <f t="shared" si="0"/>
        <v>0</v>
      </c>
      <c r="Y8" s="5">
        <f t="shared" si="0"/>
        <v>0</v>
      </c>
      <c r="Z8" s="5">
        <f t="shared" si="0"/>
        <v>0</v>
      </c>
      <c r="AA8" s="5">
        <f t="shared" si="0"/>
        <v>0</v>
      </c>
      <c r="AB8" s="5">
        <f t="shared" si="0"/>
        <v>0</v>
      </c>
      <c r="AC8" s="5">
        <f t="shared" si="0"/>
        <v>0</v>
      </c>
      <c r="AD8" s="5">
        <f t="shared" si="0"/>
        <v>0</v>
      </c>
      <c r="AE8" s="5">
        <f t="shared" si="0"/>
        <v>0</v>
      </c>
      <c r="AF8" s="5">
        <f t="shared" si="0"/>
        <v>0</v>
      </c>
      <c r="AG8" s="5">
        <f t="shared" si="0"/>
        <v>0</v>
      </c>
      <c r="AH8" s="5">
        <f t="shared" si="0"/>
        <v>0</v>
      </c>
      <c r="AI8" s="5">
        <f t="shared" si="0"/>
        <v>0</v>
      </c>
      <c r="AJ8" s="5">
        <f t="shared" si="0"/>
        <v>0</v>
      </c>
      <c r="AK8" s="5">
        <f t="shared" si="0"/>
        <v>0</v>
      </c>
      <c r="AL8" s="5">
        <f t="shared" si="0"/>
        <v>0</v>
      </c>
      <c r="AM8" s="5">
        <f t="shared" si="0"/>
        <v>300000</v>
      </c>
      <c r="AN8" s="5">
        <f t="shared" si="0"/>
        <v>0</v>
      </c>
      <c r="AO8" s="5">
        <f t="shared" si="0"/>
        <v>0</v>
      </c>
      <c r="AP8" s="5">
        <f t="shared" si="0"/>
        <v>0</v>
      </c>
      <c r="AQ8" s="5">
        <f t="shared" si="0"/>
        <v>0</v>
      </c>
      <c r="AR8" s="5">
        <f t="shared" si="0"/>
        <v>0</v>
      </c>
      <c r="AS8" s="5">
        <f t="shared" si="0"/>
        <v>0</v>
      </c>
      <c r="AT8" s="5">
        <f t="shared" si="0"/>
        <v>0</v>
      </c>
      <c r="AU8" s="5">
        <f t="shared" si="0"/>
        <v>0</v>
      </c>
      <c r="AV8" s="5">
        <f t="shared" si="0"/>
        <v>0</v>
      </c>
      <c r="AW8" s="5">
        <f t="shared" si="0"/>
        <v>0</v>
      </c>
      <c r="AX8" s="5">
        <f t="shared" si="0"/>
        <v>0</v>
      </c>
      <c r="AY8" s="5">
        <f t="shared" si="0"/>
        <v>0</v>
      </c>
      <c r="AZ8" s="5">
        <f t="shared" si="0"/>
        <v>0</v>
      </c>
      <c r="BA8" s="5">
        <f t="shared" si="0"/>
        <v>0</v>
      </c>
      <c r="BB8" s="5">
        <f t="shared" si="0"/>
        <v>0</v>
      </c>
      <c r="BC8" s="5">
        <f t="shared" si="0"/>
        <v>0</v>
      </c>
      <c r="BD8" s="5">
        <f t="shared" si="0"/>
        <v>0</v>
      </c>
      <c r="BE8" s="5">
        <f t="shared" si="0"/>
        <v>0</v>
      </c>
      <c r="BF8" s="5">
        <f t="shared" si="0"/>
        <v>0</v>
      </c>
      <c r="BG8" s="5">
        <f t="shared" si="0"/>
        <v>0</v>
      </c>
      <c r="BH8" s="5">
        <f t="shared" si="0"/>
        <v>0</v>
      </c>
      <c r="BI8" s="5">
        <f t="shared" si="0"/>
        <v>0</v>
      </c>
      <c r="BJ8" s="1"/>
    </row>
    <row r="9" spans="1:62" x14ac:dyDescent="0.2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ht="44" customHeight="1" x14ac:dyDescent="0.2">
      <c r="A10" s="6" t="s">
        <v>74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>
        <v>300000</v>
      </c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1"/>
    </row>
    <row r="11" spans="1:62" ht="44" customHeight="1" x14ac:dyDescent="0.2">
      <c r="A11" s="6" t="s">
        <v>75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1"/>
    </row>
    <row r="12" spans="1:62" ht="44" customHeight="1" x14ac:dyDescent="0.2">
      <c r="A12" s="6" t="s">
        <v>76</v>
      </c>
      <c r="B12" s="7">
        <v>10000</v>
      </c>
      <c r="C12" s="7">
        <v>100000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v>200000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1"/>
    </row>
    <row r="13" spans="1:62" ht="44" customHeight="1" x14ac:dyDescent="0.2">
      <c r="A13" s="1" t="s">
        <v>77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500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1"/>
    </row>
    <row r="14" spans="1:62" ht="44" customHeight="1" x14ac:dyDescent="0.2">
      <c r="A14" s="8" t="s">
        <v>78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1"/>
    </row>
    <row r="15" spans="1:62" ht="44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 ht="44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44" customHeight="1" x14ac:dyDescent="0.2">
      <c r="A17" s="1" t="s">
        <v>79</v>
      </c>
      <c r="B17" s="5">
        <f>SUM(B19:B25)</f>
        <v>11000</v>
      </c>
      <c r="C17" s="5">
        <f t="shared" ref="C17:BI17" si="1">SUM(C19:C25)</f>
        <v>200000</v>
      </c>
      <c r="D17" s="5">
        <f t="shared" si="1"/>
        <v>0</v>
      </c>
      <c r="E17" s="5">
        <f t="shared" si="1"/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f t="shared" si="1"/>
        <v>0</v>
      </c>
      <c r="J17" s="5">
        <f t="shared" si="1"/>
        <v>0</v>
      </c>
      <c r="K17" s="5">
        <f t="shared" si="1"/>
        <v>0</v>
      </c>
      <c r="L17" s="5">
        <f t="shared" si="1"/>
        <v>0</v>
      </c>
      <c r="M17" s="5">
        <f t="shared" si="1"/>
        <v>0</v>
      </c>
      <c r="N17" s="5">
        <f t="shared" si="1"/>
        <v>0</v>
      </c>
      <c r="O17" s="5">
        <f t="shared" si="1"/>
        <v>0</v>
      </c>
      <c r="P17" s="5">
        <f t="shared" si="1"/>
        <v>0</v>
      </c>
      <c r="Q17" s="5">
        <f t="shared" si="1"/>
        <v>100000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si="1"/>
        <v>0</v>
      </c>
      <c r="X17" s="5">
        <f t="shared" si="1"/>
        <v>0</v>
      </c>
      <c r="Y17" s="5">
        <f t="shared" si="1"/>
        <v>0</v>
      </c>
      <c r="Z17" s="5">
        <f t="shared" si="1"/>
        <v>0</v>
      </c>
      <c r="AA17" s="5">
        <f t="shared" si="1"/>
        <v>0</v>
      </c>
      <c r="AB17" s="5">
        <f t="shared" si="1"/>
        <v>0</v>
      </c>
      <c r="AC17" s="5">
        <f t="shared" si="1"/>
        <v>0</v>
      </c>
      <c r="AD17" s="5">
        <f t="shared" si="1"/>
        <v>0</v>
      </c>
      <c r="AE17" s="5">
        <f t="shared" si="1"/>
        <v>0</v>
      </c>
      <c r="AF17" s="5">
        <f t="shared" si="1"/>
        <v>0</v>
      </c>
      <c r="AG17" s="5">
        <f t="shared" si="1"/>
        <v>0</v>
      </c>
      <c r="AH17" s="5">
        <f t="shared" si="1"/>
        <v>0</v>
      </c>
      <c r="AI17" s="5">
        <f t="shared" si="1"/>
        <v>0</v>
      </c>
      <c r="AJ17" s="5">
        <f t="shared" si="1"/>
        <v>0</v>
      </c>
      <c r="AK17" s="5">
        <f t="shared" si="1"/>
        <v>0</v>
      </c>
      <c r="AL17" s="5">
        <f t="shared" si="1"/>
        <v>0</v>
      </c>
      <c r="AM17" s="5">
        <f t="shared" si="1"/>
        <v>0</v>
      </c>
      <c r="AN17" s="5">
        <f t="shared" si="1"/>
        <v>0</v>
      </c>
      <c r="AO17" s="5">
        <f t="shared" si="1"/>
        <v>0</v>
      </c>
      <c r="AP17" s="5">
        <f t="shared" si="1"/>
        <v>0</v>
      </c>
      <c r="AQ17" s="5">
        <f t="shared" si="1"/>
        <v>0</v>
      </c>
      <c r="AR17" s="5">
        <f t="shared" si="1"/>
        <v>0</v>
      </c>
      <c r="AS17" s="5">
        <f t="shared" si="1"/>
        <v>0</v>
      </c>
      <c r="AT17" s="5">
        <f t="shared" si="1"/>
        <v>0</v>
      </c>
      <c r="AU17" s="5">
        <f t="shared" si="1"/>
        <v>0</v>
      </c>
      <c r="AV17" s="5">
        <f t="shared" si="1"/>
        <v>0</v>
      </c>
      <c r="AW17" s="5">
        <f t="shared" si="1"/>
        <v>0</v>
      </c>
      <c r="AX17" s="5">
        <f t="shared" si="1"/>
        <v>0</v>
      </c>
      <c r="AY17" s="5">
        <f t="shared" si="1"/>
        <v>0</v>
      </c>
      <c r="AZ17" s="5">
        <f t="shared" si="1"/>
        <v>0</v>
      </c>
      <c r="BA17" s="5">
        <f t="shared" si="1"/>
        <v>0</v>
      </c>
      <c r="BB17" s="5">
        <f t="shared" si="1"/>
        <v>0</v>
      </c>
      <c r="BC17" s="5">
        <f t="shared" si="1"/>
        <v>0</v>
      </c>
      <c r="BD17" s="5">
        <f t="shared" si="1"/>
        <v>0</v>
      </c>
      <c r="BE17" s="5">
        <f t="shared" si="1"/>
        <v>0</v>
      </c>
      <c r="BF17" s="5">
        <f t="shared" si="1"/>
        <v>0</v>
      </c>
      <c r="BG17" s="5">
        <f t="shared" si="1"/>
        <v>0</v>
      </c>
      <c r="BH17" s="5">
        <f t="shared" si="1"/>
        <v>0</v>
      </c>
      <c r="BI17" s="5">
        <f t="shared" si="1"/>
        <v>0</v>
      </c>
      <c r="BJ17" s="1"/>
    </row>
    <row r="18" spans="1:62" ht="44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44" customHeight="1" x14ac:dyDescent="0.2">
      <c r="A19" s="6" t="s">
        <v>80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"/>
    </row>
    <row r="20" spans="1:62" ht="44" customHeight="1" x14ac:dyDescent="0.2">
      <c r="A20" s="6" t="s">
        <v>81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"/>
    </row>
    <row r="21" spans="1:62" ht="44" customHeight="1" x14ac:dyDescent="0.2">
      <c r="A21" s="6" t="s">
        <v>82</v>
      </c>
      <c r="B21" s="7">
        <v>10000</v>
      </c>
      <c r="C21" s="7">
        <v>200000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100000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"/>
    </row>
    <row r="22" spans="1:62" ht="44" customHeight="1" x14ac:dyDescent="0.2">
      <c r="A22" s="1" t="s">
        <v>83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"/>
    </row>
    <row r="23" spans="1:62" ht="44" customHeight="1" x14ac:dyDescent="0.2">
      <c r="A23" s="1" t="s">
        <v>84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"/>
    </row>
    <row r="24" spans="1:62" ht="44" customHeight="1" x14ac:dyDescent="0.2">
      <c r="A24" s="8" t="s">
        <v>85</v>
      </c>
      <c r="B24" s="7">
        <v>1000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"/>
    </row>
    <row r="25" spans="1:62" ht="44" customHeight="1" x14ac:dyDescent="0.2">
      <c r="A25" s="6" t="s">
        <v>86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"/>
    </row>
    <row r="26" spans="1:62" ht="44" customHeigh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"/>
    </row>
    <row r="27" spans="1:62" ht="44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ht="44" customHeight="1" x14ac:dyDescent="0.2">
      <c r="A28" s="9" t="s">
        <v>87</v>
      </c>
      <c r="B28" s="10">
        <f>+B8-B17</f>
        <v>-1000</v>
      </c>
      <c r="C28" s="10">
        <f t="shared" ref="C28:BI28" si="2">+C8-C17</f>
        <v>-100000</v>
      </c>
      <c r="D28" s="10">
        <f t="shared" si="2"/>
        <v>0</v>
      </c>
      <c r="E28" s="10">
        <f t="shared" si="2"/>
        <v>0</v>
      </c>
      <c r="F28" s="10">
        <f t="shared" si="2"/>
        <v>0</v>
      </c>
      <c r="G28" s="10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2"/>
        <v>0</v>
      </c>
      <c r="O28" s="10">
        <f t="shared" si="2"/>
        <v>0</v>
      </c>
      <c r="P28" s="10">
        <f t="shared" si="2"/>
        <v>500</v>
      </c>
      <c r="Q28" s="10">
        <f t="shared" si="2"/>
        <v>100000</v>
      </c>
      <c r="R28" s="10">
        <f t="shared" si="2"/>
        <v>0</v>
      </c>
      <c r="S28" s="10">
        <f t="shared" si="2"/>
        <v>0</v>
      </c>
      <c r="T28" s="10">
        <f t="shared" si="2"/>
        <v>0</v>
      </c>
      <c r="U28" s="10">
        <f t="shared" si="2"/>
        <v>0</v>
      </c>
      <c r="V28" s="10">
        <f t="shared" si="2"/>
        <v>0</v>
      </c>
      <c r="W28" s="10">
        <f t="shared" si="2"/>
        <v>0</v>
      </c>
      <c r="X28" s="10">
        <f t="shared" si="2"/>
        <v>0</v>
      </c>
      <c r="Y28" s="10">
        <f t="shared" si="2"/>
        <v>0</v>
      </c>
      <c r="Z28" s="10">
        <f t="shared" si="2"/>
        <v>0</v>
      </c>
      <c r="AA28" s="10">
        <f t="shared" si="2"/>
        <v>0</v>
      </c>
      <c r="AB28" s="10">
        <f t="shared" si="2"/>
        <v>0</v>
      </c>
      <c r="AC28" s="10">
        <f t="shared" si="2"/>
        <v>0</v>
      </c>
      <c r="AD28" s="10">
        <f t="shared" si="2"/>
        <v>0</v>
      </c>
      <c r="AE28" s="10">
        <f t="shared" si="2"/>
        <v>0</v>
      </c>
      <c r="AF28" s="10">
        <f t="shared" si="2"/>
        <v>0</v>
      </c>
      <c r="AG28" s="10">
        <f t="shared" si="2"/>
        <v>0</v>
      </c>
      <c r="AH28" s="10">
        <f t="shared" si="2"/>
        <v>0</v>
      </c>
      <c r="AI28" s="10">
        <f t="shared" si="2"/>
        <v>0</v>
      </c>
      <c r="AJ28" s="10">
        <f t="shared" si="2"/>
        <v>0</v>
      </c>
      <c r="AK28" s="10">
        <f t="shared" si="2"/>
        <v>0</v>
      </c>
      <c r="AL28" s="10">
        <f t="shared" si="2"/>
        <v>0</v>
      </c>
      <c r="AM28" s="10">
        <f t="shared" si="2"/>
        <v>300000</v>
      </c>
      <c r="AN28" s="10">
        <f t="shared" si="2"/>
        <v>0</v>
      </c>
      <c r="AO28" s="10">
        <f t="shared" si="2"/>
        <v>0</v>
      </c>
      <c r="AP28" s="10">
        <f t="shared" si="2"/>
        <v>0</v>
      </c>
      <c r="AQ28" s="10">
        <f t="shared" si="2"/>
        <v>0</v>
      </c>
      <c r="AR28" s="10">
        <f t="shared" si="2"/>
        <v>0</v>
      </c>
      <c r="AS28" s="10">
        <f t="shared" si="2"/>
        <v>0</v>
      </c>
      <c r="AT28" s="10">
        <f t="shared" si="2"/>
        <v>0</v>
      </c>
      <c r="AU28" s="10">
        <f t="shared" si="2"/>
        <v>0</v>
      </c>
      <c r="AV28" s="10">
        <f t="shared" si="2"/>
        <v>0</v>
      </c>
      <c r="AW28" s="10">
        <f t="shared" si="2"/>
        <v>0</v>
      </c>
      <c r="AX28" s="10">
        <f t="shared" si="2"/>
        <v>0</v>
      </c>
      <c r="AY28" s="10">
        <f t="shared" si="2"/>
        <v>0</v>
      </c>
      <c r="AZ28" s="10">
        <f t="shared" si="2"/>
        <v>0</v>
      </c>
      <c r="BA28" s="10">
        <f t="shared" si="2"/>
        <v>0</v>
      </c>
      <c r="BB28" s="10">
        <f t="shared" si="2"/>
        <v>0</v>
      </c>
      <c r="BC28" s="10">
        <f t="shared" si="2"/>
        <v>0</v>
      </c>
      <c r="BD28" s="10">
        <f t="shared" si="2"/>
        <v>0</v>
      </c>
      <c r="BE28" s="10">
        <f t="shared" si="2"/>
        <v>0</v>
      </c>
      <c r="BF28" s="10">
        <f t="shared" si="2"/>
        <v>0</v>
      </c>
      <c r="BG28" s="10">
        <f t="shared" si="2"/>
        <v>0</v>
      </c>
      <c r="BH28" s="10">
        <f t="shared" si="2"/>
        <v>0</v>
      </c>
      <c r="BI28" s="10">
        <f t="shared" si="2"/>
        <v>0</v>
      </c>
      <c r="BJ28" s="9"/>
    </row>
    <row r="29" spans="1:62" ht="44" customHeight="1" x14ac:dyDescent="0.2">
      <c r="A29" s="9" t="s">
        <v>88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0">
        <f>+IF(SUM(B28:M28)&lt;0,0,SUM(B28:M28))</f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0">
        <f>+IF(SUM(N28:Y28)&lt;0,0,SUM(N28:Y28))</f>
        <v>100500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0">
        <f>+IF(SUM(Z28:AK28)&lt;0,0,SUM(Z28:AK28))</f>
        <v>0</v>
      </c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0">
        <f>+IF(SUM(AL28:AW28)&lt;0,0,SUM(AL28:AW28))</f>
        <v>300000</v>
      </c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0">
        <f>+IF(SUM(AX28:BI28)&lt;0,0,SUM(AX28:BI28))</f>
        <v>0</v>
      </c>
      <c r="BJ29" s="1"/>
    </row>
    <row r="30" spans="1:62" ht="44" customHeight="1" x14ac:dyDescent="0.2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9"/>
    </row>
    <row r="31" spans="1:62" ht="44" customHeight="1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9"/>
    </row>
    <row r="32" spans="1:62" ht="44" customHeight="1" x14ac:dyDescent="0.2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9"/>
    </row>
    <row r="33" spans="1:62" ht="44" customHeight="1" x14ac:dyDescent="0.2">
      <c r="A33" s="9" t="s">
        <v>89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>
        <f>+M29*$C$2</f>
        <v>0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>
        <f>+Y29*$C$2</f>
        <v>0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>
        <f>+AK29*$C$2</f>
        <v>0</v>
      </c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>
        <f>+AW29*$C$2</f>
        <v>0</v>
      </c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>
        <f>+BI29*$C$2</f>
        <v>0</v>
      </c>
      <c r="BJ33" s="9"/>
    </row>
    <row r="34" spans="1:62" ht="44" customHeight="1" x14ac:dyDescent="0.2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9"/>
    </row>
    <row r="35" spans="1:62" ht="44" customHeight="1" x14ac:dyDescent="0.2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5">
        <f>+IF(M33&gt;0,M33-G36-L37,0)</f>
        <v>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5">
        <f>+IF(Y33&gt;0,Y33-S36-X37,0)</f>
        <v>0</v>
      </c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5">
        <f>+IF(AK33&gt;0,AK33-AE36-AJ37,0)</f>
        <v>0</v>
      </c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5">
        <f>+IF(AW33&gt;0,AW33-AQ36-AV37,0)</f>
        <v>0</v>
      </c>
      <c r="BD35" s="1"/>
      <c r="BE35" s="1"/>
      <c r="BF35" s="1"/>
      <c r="BG35" s="1"/>
      <c r="BH35" s="1"/>
      <c r="BI35" s="1"/>
      <c r="BJ35" s="1"/>
    </row>
    <row r="36" spans="1:62" ht="44" customHeight="1" x14ac:dyDescent="0.2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">
        <f>+IF(M33&gt;$C$4,M33*0.4,IF(M33&lt;0,0,M33))</f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5">
        <f>+IF(Y33&gt;$C$4,Y33*0.4,IF(Y33&lt;0,0,Y33))</f>
        <v>0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5">
        <f>+IF(AK33&gt;$C$4,AK33*0.4,IF(AK33&lt;0,0,AK33))</f>
        <v>0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5">
        <f>+IF(AW33&gt;$C$4,AW33*0.4,IF(AW33&lt;0,0,AW33))</f>
        <v>0</v>
      </c>
      <c r="BD36" s="1"/>
      <c r="BE36" s="1"/>
      <c r="BF36" s="1"/>
      <c r="BG36" s="1"/>
      <c r="BH36" s="1"/>
      <c r="BI36" s="1"/>
      <c r="BJ36" s="1"/>
    </row>
    <row r="37" spans="1:62" ht="44" customHeight="1" x14ac:dyDescent="0.2">
      <c r="A37" s="1" t="s">
        <v>92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>
        <f>+IF(M33&gt;$C$4,M33*0.6,0)</f>
        <v>0</v>
      </c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5">
        <f>+IF(Y33&gt;$C$4,Y33*0.6,0)</f>
        <v>0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5">
        <f>+IF(AK33&gt;$C$4,AK33*0.6,0)</f>
        <v>0</v>
      </c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5">
        <f>+IF(AW33&gt;$C$4,AW33*0.6,0)</f>
        <v>0</v>
      </c>
      <c r="BI37" s="1"/>
      <c r="BJ37" s="1"/>
    </row>
    <row r="38" spans="1:62" ht="44" customHeight="1" x14ac:dyDescent="0.2">
      <c r="A38" s="9" t="s">
        <v>93</v>
      </c>
      <c r="B38" s="10">
        <f>SUM(B35:B37)</f>
        <v>0</v>
      </c>
      <c r="C38" s="10">
        <f t="shared" ref="C38:BI38" si="3">SUM(C35:C37)</f>
        <v>0</v>
      </c>
      <c r="D38" s="10">
        <f t="shared" si="3"/>
        <v>0</v>
      </c>
      <c r="E38" s="10">
        <f t="shared" si="3"/>
        <v>0</v>
      </c>
      <c r="F38" s="10">
        <f t="shared" si="3"/>
        <v>0</v>
      </c>
      <c r="G38" s="10">
        <f t="shared" si="3"/>
        <v>0</v>
      </c>
      <c r="H38" s="10">
        <f t="shared" si="3"/>
        <v>0</v>
      </c>
      <c r="I38" s="10">
        <f t="shared" si="3"/>
        <v>0</v>
      </c>
      <c r="J38" s="10">
        <f t="shared" si="3"/>
        <v>0</v>
      </c>
      <c r="K38" s="10">
        <f t="shared" si="3"/>
        <v>0</v>
      </c>
      <c r="L38" s="10">
        <f t="shared" si="3"/>
        <v>0</v>
      </c>
      <c r="M38" s="10">
        <f t="shared" si="3"/>
        <v>0</v>
      </c>
      <c r="N38" s="10">
        <f t="shared" si="3"/>
        <v>0</v>
      </c>
      <c r="O38" s="10">
        <f t="shared" si="3"/>
        <v>0</v>
      </c>
      <c r="P38" s="10">
        <f t="shared" si="3"/>
        <v>0</v>
      </c>
      <c r="Q38" s="10">
        <f t="shared" si="3"/>
        <v>0</v>
      </c>
      <c r="R38" s="10">
        <f t="shared" si="3"/>
        <v>0</v>
      </c>
      <c r="S38" s="10">
        <f t="shared" si="3"/>
        <v>0</v>
      </c>
      <c r="T38" s="10">
        <f t="shared" si="3"/>
        <v>0</v>
      </c>
      <c r="U38" s="10">
        <f t="shared" si="3"/>
        <v>0</v>
      </c>
      <c r="V38" s="10">
        <f t="shared" si="3"/>
        <v>0</v>
      </c>
      <c r="W38" s="10">
        <f t="shared" si="3"/>
        <v>0</v>
      </c>
      <c r="X38" s="10">
        <f t="shared" si="3"/>
        <v>0</v>
      </c>
      <c r="Y38" s="10">
        <f t="shared" si="3"/>
        <v>0</v>
      </c>
      <c r="Z38" s="10">
        <f t="shared" si="3"/>
        <v>0</v>
      </c>
      <c r="AA38" s="10">
        <f t="shared" si="3"/>
        <v>0</v>
      </c>
      <c r="AB38" s="10">
        <f t="shared" si="3"/>
        <v>0</v>
      </c>
      <c r="AC38" s="10">
        <f t="shared" si="3"/>
        <v>0</v>
      </c>
      <c r="AD38" s="10">
        <f t="shared" si="3"/>
        <v>0</v>
      </c>
      <c r="AE38" s="10">
        <f t="shared" si="3"/>
        <v>0</v>
      </c>
      <c r="AF38" s="10">
        <f t="shared" si="3"/>
        <v>0</v>
      </c>
      <c r="AG38" s="10">
        <f t="shared" si="3"/>
        <v>0</v>
      </c>
      <c r="AH38" s="10">
        <f t="shared" si="3"/>
        <v>0</v>
      </c>
      <c r="AI38" s="10">
        <f t="shared" si="3"/>
        <v>0</v>
      </c>
      <c r="AJ38" s="10">
        <f t="shared" si="3"/>
        <v>0</v>
      </c>
      <c r="AK38" s="10">
        <f t="shared" si="3"/>
        <v>0</v>
      </c>
      <c r="AL38" s="10">
        <f t="shared" si="3"/>
        <v>0</v>
      </c>
      <c r="AM38" s="10">
        <f t="shared" si="3"/>
        <v>0</v>
      </c>
      <c r="AN38" s="10">
        <f t="shared" si="3"/>
        <v>0</v>
      </c>
      <c r="AO38" s="10">
        <f t="shared" si="3"/>
        <v>0</v>
      </c>
      <c r="AP38" s="10">
        <f t="shared" si="3"/>
        <v>0</v>
      </c>
      <c r="AQ38" s="10">
        <f t="shared" si="3"/>
        <v>0</v>
      </c>
      <c r="AR38" s="10">
        <f t="shared" si="3"/>
        <v>0</v>
      </c>
      <c r="AS38" s="10">
        <f t="shared" si="3"/>
        <v>0</v>
      </c>
      <c r="AT38" s="10">
        <f t="shared" si="3"/>
        <v>0</v>
      </c>
      <c r="AU38" s="10">
        <f t="shared" si="3"/>
        <v>0</v>
      </c>
      <c r="AV38" s="10">
        <f t="shared" si="3"/>
        <v>0</v>
      </c>
      <c r="AW38" s="10">
        <f t="shared" si="3"/>
        <v>0</v>
      </c>
      <c r="AX38" s="10">
        <f t="shared" si="3"/>
        <v>0</v>
      </c>
      <c r="AY38" s="10">
        <f t="shared" si="3"/>
        <v>0</v>
      </c>
      <c r="AZ38" s="10">
        <f t="shared" si="3"/>
        <v>0</v>
      </c>
      <c r="BA38" s="10">
        <f t="shared" si="3"/>
        <v>0</v>
      </c>
      <c r="BB38" s="10">
        <f t="shared" si="3"/>
        <v>0</v>
      </c>
      <c r="BC38" s="10">
        <f t="shared" si="3"/>
        <v>0</v>
      </c>
      <c r="BD38" s="10">
        <f t="shared" si="3"/>
        <v>0</v>
      </c>
      <c r="BE38" s="10">
        <f t="shared" si="3"/>
        <v>0</v>
      </c>
      <c r="BF38" s="10">
        <f t="shared" si="3"/>
        <v>0</v>
      </c>
      <c r="BG38" s="10">
        <f t="shared" si="3"/>
        <v>0</v>
      </c>
      <c r="BH38" s="10">
        <f t="shared" si="3"/>
        <v>0</v>
      </c>
      <c r="BI38" s="10">
        <f t="shared" si="3"/>
        <v>0</v>
      </c>
      <c r="BJ38" s="9"/>
    </row>
    <row r="39" spans="1:6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showGridLines="0" tabSelected="1" topLeftCell="A8" workbookViewId="0">
      <selection activeCell="E23" sqref="E23"/>
    </sheetView>
  </sheetViews>
  <sheetFormatPr baseColWidth="10" defaultRowHeight="16" x14ac:dyDescent="0.2"/>
  <cols>
    <col min="2" max="2" width="69.1640625" customWidth="1"/>
    <col min="3" max="3" width="11.83203125" bestFit="1" customWidth="1"/>
  </cols>
  <sheetData>
    <row r="3" spans="1:3" x14ac:dyDescent="0.2">
      <c r="A3" s="11" t="s">
        <v>110</v>
      </c>
      <c r="C3" s="12" t="s">
        <v>106</v>
      </c>
    </row>
    <row r="4" spans="1:3" x14ac:dyDescent="0.2">
      <c r="A4" s="17" t="s">
        <v>105</v>
      </c>
      <c r="B4" s="17"/>
      <c r="C4" s="18"/>
    </row>
    <row r="5" spans="1:3" ht="49" customHeight="1" x14ac:dyDescent="0.2">
      <c r="A5" s="14" t="s">
        <v>94</v>
      </c>
      <c r="B5" s="15" t="s">
        <v>115</v>
      </c>
      <c r="C5" s="13">
        <v>22000</v>
      </c>
    </row>
    <row r="6" spans="1:3" ht="49" customHeight="1" x14ac:dyDescent="0.2">
      <c r="A6" s="14" t="s">
        <v>116</v>
      </c>
      <c r="B6" s="15" t="s">
        <v>117</v>
      </c>
      <c r="C6" s="13">
        <v>4000</v>
      </c>
    </row>
    <row r="7" spans="1:3" ht="49" customHeight="1" x14ac:dyDescent="0.2">
      <c r="A7" s="14" t="s">
        <v>96</v>
      </c>
      <c r="B7" s="15" t="s">
        <v>118</v>
      </c>
      <c r="C7" s="13"/>
    </row>
    <row r="8" spans="1:3" ht="49" customHeight="1" x14ac:dyDescent="0.2">
      <c r="A8" s="14" t="s">
        <v>95</v>
      </c>
      <c r="B8" s="15" t="s">
        <v>119</v>
      </c>
      <c r="C8" s="13"/>
    </row>
    <row r="9" spans="1:3" ht="25" customHeight="1" x14ac:dyDescent="0.2">
      <c r="A9" t="s">
        <v>97</v>
      </c>
      <c r="C9" s="13"/>
    </row>
    <row r="10" spans="1:3" x14ac:dyDescent="0.2">
      <c r="C10" s="13"/>
    </row>
    <row r="11" spans="1:3" x14ac:dyDescent="0.2">
      <c r="A11" s="11" t="s">
        <v>109</v>
      </c>
      <c r="C11" s="13"/>
    </row>
    <row r="12" spans="1:3" x14ac:dyDescent="0.2">
      <c r="A12" t="s">
        <v>98</v>
      </c>
      <c r="C12" s="13">
        <v>3000</v>
      </c>
    </row>
    <row r="13" spans="1:3" x14ac:dyDescent="0.2">
      <c r="A13" t="s">
        <v>99</v>
      </c>
      <c r="C13" s="13"/>
    </row>
    <row r="14" spans="1:3" x14ac:dyDescent="0.2">
      <c r="A14" t="s">
        <v>100</v>
      </c>
      <c r="C14" s="13"/>
    </row>
    <row r="15" spans="1:3" x14ac:dyDescent="0.2">
      <c r="A15" t="s">
        <v>101</v>
      </c>
      <c r="C15" s="13">
        <v>2000</v>
      </c>
    </row>
    <row r="16" spans="1:3" x14ac:dyDescent="0.2">
      <c r="A16" t="s">
        <v>102</v>
      </c>
      <c r="C16" s="13"/>
    </row>
    <row r="17" spans="1:4" x14ac:dyDescent="0.2">
      <c r="A17" t="s">
        <v>103</v>
      </c>
      <c r="C17" s="13"/>
    </row>
    <row r="18" spans="1:4" x14ac:dyDescent="0.2">
      <c r="A18" t="s">
        <v>104</v>
      </c>
      <c r="C18" s="13">
        <v>500</v>
      </c>
    </row>
    <row r="20" spans="1:4" x14ac:dyDescent="0.2">
      <c r="A20" t="s">
        <v>108</v>
      </c>
    </row>
    <row r="21" spans="1:4" x14ac:dyDescent="0.2">
      <c r="A21" s="17" t="s">
        <v>107</v>
      </c>
      <c r="B21" s="17"/>
      <c r="C21" s="19">
        <f>+SUM(C3:C18)</f>
        <v>31500</v>
      </c>
    </row>
    <row r="24" spans="1:4" x14ac:dyDescent="0.2">
      <c r="A24" s="21" t="s">
        <v>120</v>
      </c>
      <c r="B24" s="17"/>
      <c r="C24" s="20">
        <v>3.9E-2</v>
      </c>
    </row>
    <row r="26" spans="1:4" x14ac:dyDescent="0.2">
      <c r="A26" s="21" t="s">
        <v>114</v>
      </c>
      <c r="B26" s="17"/>
      <c r="C26" s="22">
        <f>+C21*C24</f>
        <v>1228.5</v>
      </c>
    </row>
    <row r="28" spans="1:4" x14ac:dyDescent="0.2">
      <c r="A28" t="s">
        <v>111</v>
      </c>
      <c r="C28" s="13">
        <v>300</v>
      </c>
    </row>
    <row r="29" spans="1:4" x14ac:dyDescent="0.2">
      <c r="A29" t="s">
        <v>112</v>
      </c>
      <c r="C29" s="13">
        <v>600</v>
      </c>
    </row>
    <row r="31" spans="1:4" x14ac:dyDescent="0.2">
      <c r="A31" s="23" t="s">
        <v>113</v>
      </c>
      <c r="B31" s="23"/>
      <c r="C31" s="24">
        <f>+IF((C26-C28-C29)&lt;0,0, (+C26-C28-C29))</f>
        <v>328.5</v>
      </c>
      <c r="D31" s="16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Ires</vt:lpstr>
      <vt:lpstr>Irpef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2017-02-26T06:07:11Z</dcterms:created>
  <dcterms:modified xsi:type="dcterms:W3CDTF">2017-02-26T07:18:38Z</dcterms:modified>
</cp:coreProperties>
</file>