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"/>
    </mc:Choice>
  </mc:AlternateContent>
  <workbookProtection workbookAlgorithmName="SHA-512" workbookHashValue="lkvrn3EhBqCZAmiS+AhzVHTemZRpMv9gSEk6MBoxKkIaaT4tOt6Sl/WjnEwGNRzDbg+2isP6W69xvGAXrnIAzw==" workbookSaltValue="OoR4ss7Cr9o4rhPuB4c1pg==" workbookSpinCount="100000" lockStructure="1"/>
  <bookViews>
    <workbookView xWindow="0" yWindow="0" windowWidth="21576" windowHeight="6648"/>
  </bookViews>
  <sheets>
    <sheet name="Foglio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4" i="2"/>
  <c r="F11" i="2" l="1"/>
  <c r="F14" i="2"/>
  <c r="F13" i="2"/>
  <c r="F12" i="2"/>
  <c r="F10" i="2"/>
  <c r="F15" i="2" l="1"/>
  <c r="F16" i="2" l="1"/>
</calcChain>
</file>

<file path=xl/sharedStrings.xml><?xml version="1.0" encoding="utf-8"?>
<sst xmlns="http://schemas.openxmlformats.org/spreadsheetml/2006/main" count="27" uniqueCount="27">
  <si>
    <t>Scaglio di reddito Irpef</t>
  </si>
  <si>
    <t>Aliquota Irpef (%)</t>
  </si>
  <si>
    <t>Imposta da pagare Irpef</t>
  </si>
  <si>
    <t xml:space="preserve">fino a euro 15.000,00 </t>
  </si>
  <si>
    <t xml:space="preserve">23% sull’intero importo </t>
  </si>
  <si>
    <t xml:space="preserve">oltre euro 15.000,00 e fino a euro 28.000,00 </t>
  </si>
  <si>
    <t xml:space="preserve">3.450,00 + 27% parte eccedente 15.000,00 </t>
  </si>
  <si>
    <t xml:space="preserve">oltre euro 28.000,00 e fino a euro 55.000,00 </t>
  </si>
  <si>
    <t xml:space="preserve">6.960,00 + 38% parte eccedente 28.000,00 </t>
  </si>
  <si>
    <t xml:space="preserve">oltre euro 55.000,00 e fino a euro 75.000,00 </t>
  </si>
  <si>
    <t xml:space="preserve">17.220,00 + 41% parte eccedente 55.000,00 </t>
  </si>
  <si>
    <t xml:space="preserve">oltre a euro 75.000,00 </t>
  </si>
  <si>
    <t xml:space="preserve">25.420,00 + 43% parte eccedente 75.000,00 </t>
  </si>
  <si>
    <t>Totale Imposte Lorde</t>
  </si>
  <si>
    <t>Imposte calcolate</t>
  </si>
  <si>
    <t>Limite Minimo</t>
  </si>
  <si>
    <t>Limite Massimo</t>
  </si>
  <si>
    <t>Aliquota effettiva</t>
  </si>
  <si>
    <t>Totale imposte Lorda</t>
  </si>
  <si>
    <t>Rendita catastale Fabbricato</t>
  </si>
  <si>
    <t>Rendita Catstale Imponibile</t>
  </si>
  <si>
    <t>Rendita catastale da Visura Catastale aggiornata</t>
  </si>
  <si>
    <t>Eventuale maggiorazione 1/3</t>
  </si>
  <si>
    <t>Inserire SI o NO</t>
  </si>
  <si>
    <t>Maggiorazione 5%</t>
  </si>
  <si>
    <t>Giorni in cui immobile è statao sfitto nel corso dell'anno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</si>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</sst>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2"/>
      <color rgb="FFFFFFFF"/>
      <name val="Arial Narrow"/>
      <family val="2"/>
    </font>
    <font>
      <sz val="10.5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 Narrow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440E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1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/>
    <xf numFmtId="43" fontId="5" fillId="0" borderId="6" xfId="1" applyFont="1" applyFill="1" applyBorder="1" applyAlignment="1">
      <alignment vertical="center" wrapText="1"/>
    </xf>
    <xf numFmtId="164" fontId="0" fillId="0" borderId="0" xfId="0" applyNumberFormat="1"/>
    <xf numFmtId="164" fontId="1" fillId="2" borderId="3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4" xfId="1" applyNumberFormat="1" applyFont="1" applyBorder="1"/>
    <xf numFmtId="164" fontId="0" fillId="0" borderId="7" xfId="0" applyNumberFormat="1" applyBorder="1"/>
    <xf numFmtId="164" fontId="4" fillId="0" borderId="7" xfId="1" applyNumberFormat="1" applyFont="1" applyBorder="1"/>
    <xf numFmtId="164" fontId="4" fillId="0" borderId="7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4" xfId="2" applyFont="1" applyBorder="1" applyAlignment="1">
      <alignment horizontal="center"/>
    </xf>
    <xf numFmtId="164" fontId="0" fillId="0" borderId="4" xfId="1" applyNumberFormat="1" applyFont="1" applyBorder="1" applyProtection="1">
      <protection hidden="1"/>
    </xf>
    <xf numFmtId="43" fontId="4" fillId="3" borderId="1" xfId="1" applyFont="1" applyFill="1" applyBorder="1" applyProtection="1">
      <protection locked="0"/>
    </xf>
    <xf numFmtId="164" fontId="4" fillId="3" borderId="1" xfId="1" applyNumberFormat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3" fontId="6" fillId="3" borderId="1" xfId="1" applyFont="1" applyFill="1" applyBorder="1" applyAlignment="1" applyProtection="1">
      <alignment horizontal="center" vertic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70" zoomScaleNormal="70" workbookViewId="0">
      <selection activeCell="I9" sqref="I9"/>
    </sheetView>
  </sheetViews>
  <sheetFormatPr defaultRowHeight="14.4" x14ac:dyDescent="0.3"/>
  <cols>
    <col min="1" max="1" width="31.33203125" customWidth="1"/>
    <col min="2" max="2" width="13.5546875" customWidth="1"/>
    <col min="3" max="3" width="16.33203125" style="8" customWidth="1"/>
    <col min="4" max="4" width="14.109375" style="8" customWidth="1"/>
    <col min="5" max="5" width="18.77734375" style="8" customWidth="1"/>
    <col min="6" max="6" width="14.109375" style="8" customWidth="1"/>
  </cols>
  <sheetData>
    <row r="1" spans="1:6" x14ac:dyDescent="0.3">
      <c r="A1" s="1" t="s">
        <v>19</v>
      </c>
    </row>
    <row r="2" spans="1:6" ht="15" thickBot="1" x14ac:dyDescent="0.35">
      <c r="A2" s="1"/>
    </row>
    <row r="3" spans="1:6" ht="52.8" customHeight="1" thickBot="1" x14ac:dyDescent="0.35">
      <c r="A3" s="21" t="s">
        <v>21</v>
      </c>
      <c r="B3" s="18">
        <v>1000</v>
      </c>
    </row>
    <row r="4" spans="1:6" ht="52.8" customHeight="1" thickBot="1" x14ac:dyDescent="0.35">
      <c r="A4" s="21" t="s">
        <v>24</v>
      </c>
      <c r="B4" s="18">
        <f>+B3*105%</f>
        <v>1050</v>
      </c>
    </row>
    <row r="5" spans="1:6" ht="52.8" customHeight="1" thickBot="1" x14ac:dyDescent="0.35">
      <c r="A5" s="21" t="s">
        <v>25</v>
      </c>
      <c r="B5" s="19">
        <v>365</v>
      </c>
    </row>
    <row r="6" spans="1:6" ht="52.8" customHeight="1" thickBot="1" x14ac:dyDescent="0.35">
      <c r="A6" s="21" t="s">
        <v>22</v>
      </c>
      <c r="B6" s="23" t="s">
        <v>26</v>
      </c>
      <c r="C6" s="8" t="s">
        <v>23</v>
      </c>
    </row>
    <row r="7" spans="1:6" ht="52.8" customHeight="1" thickBot="1" x14ac:dyDescent="0.35">
      <c r="A7" s="22" t="s">
        <v>20</v>
      </c>
      <c r="B7" s="18">
        <f>IF(B6="si",(+B4/365*B5*1.333),+B4/365*B5)</f>
        <v>1399.6499999999999</v>
      </c>
    </row>
    <row r="8" spans="1:6" ht="15" thickBot="1" x14ac:dyDescent="0.35">
      <c r="A8" s="22"/>
    </row>
    <row r="9" spans="1:6" ht="31.2" x14ac:dyDescent="0.3">
      <c r="A9" s="2" t="s">
        <v>0</v>
      </c>
      <c r="B9" s="4" t="s">
        <v>2</v>
      </c>
      <c r="C9" s="9" t="s">
        <v>15</v>
      </c>
      <c r="D9" s="9" t="s">
        <v>16</v>
      </c>
      <c r="E9" s="10" t="s">
        <v>1</v>
      </c>
      <c r="F9" s="9" t="s">
        <v>14</v>
      </c>
    </row>
    <row r="10" spans="1:6" ht="27.6" x14ac:dyDescent="0.3">
      <c r="A10" s="3" t="s">
        <v>3</v>
      </c>
      <c r="B10" s="5" t="s">
        <v>4</v>
      </c>
      <c r="C10" s="11">
        <v>0</v>
      </c>
      <c r="D10" s="11">
        <v>15000</v>
      </c>
      <c r="E10" s="16">
        <v>0.23</v>
      </c>
      <c r="F10" s="17">
        <f>+IF(B7&gt;D10,D10*E10,B7*E10)</f>
        <v>321.91949999999997</v>
      </c>
    </row>
    <row r="11" spans="1:6" ht="41.4" x14ac:dyDescent="0.3">
      <c r="A11" s="3" t="s">
        <v>5</v>
      </c>
      <c r="B11" s="5" t="s">
        <v>6</v>
      </c>
      <c r="C11" s="11">
        <v>15000</v>
      </c>
      <c r="D11" s="11">
        <v>28000</v>
      </c>
      <c r="E11" s="16">
        <v>0.27</v>
      </c>
      <c r="F11" s="17">
        <f>+IF(B7&gt;D11,(D11-C11)*E11,IF(B7&lt;C11,0,(B7-C11)*E11))</f>
        <v>0</v>
      </c>
    </row>
    <row r="12" spans="1:6" ht="41.4" x14ac:dyDescent="0.3">
      <c r="A12" s="3" t="s">
        <v>7</v>
      </c>
      <c r="B12" s="5" t="s">
        <v>8</v>
      </c>
      <c r="C12" s="11">
        <v>28000</v>
      </c>
      <c r="D12" s="11">
        <v>55000</v>
      </c>
      <c r="E12" s="16">
        <v>0.38</v>
      </c>
      <c r="F12" s="17">
        <f>+IF(B7&gt;D12,(D12-C12)*E12,IF(B7&lt;C12,0,(B7-C12)*E12))</f>
        <v>0</v>
      </c>
    </row>
    <row r="13" spans="1:6" ht="41.4" x14ac:dyDescent="0.3">
      <c r="A13" s="3" t="s">
        <v>9</v>
      </c>
      <c r="B13" s="5" t="s">
        <v>10</v>
      </c>
      <c r="C13" s="11">
        <v>55000</v>
      </c>
      <c r="D13" s="11">
        <v>75000</v>
      </c>
      <c r="E13" s="16">
        <v>0.41</v>
      </c>
      <c r="F13" s="17">
        <f>+IF(B7&gt;D13,(D13-C13)*E13,IF(B7&lt;C13,0,(B7-C13)*E13))</f>
        <v>0</v>
      </c>
    </row>
    <row r="14" spans="1:6" ht="41.4" x14ac:dyDescent="0.3">
      <c r="A14" s="3" t="s">
        <v>11</v>
      </c>
      <c r="B14" s="5" t="s">
        <v>12</v>
      </c>
      <c r="C14" s="11">
        <v>75000</v>
      </c>
      <c r="D14" s="11"/>
      <c r="E14" s="16">
        <v>0.43</v>
      </c>
      <c r="F14" s="17">
        <f>+IF(B7&gt;C14,(B7-C14)+E14,0)</f>
        <v>0</v>
      </c>
    </row>
    <row r="15" spans="1:6" ht="28.2" thickBot="1" x14ac:dyDescent="0.35">
      <c r="A15" s="6"/>
      <c r="B15" s="7" t="s">
        <v>13</v>
      </c>
      <c r="C15" s="12"/>
      <c r="D15" s="12"/>
      <c r="E15" s="14" t="s">
        <v>18</v>
      </c>
      <c r="F15" s="13">
        <f>+SUM(F10:F14)</f>
        <v>321.91949999999997</v>
      </c>
    </row>
    <row r="16" spans="1:6" x14ac:dyDescent="0.3">
      <c r="E16" s="15" t="s">
        <v>17</v>
      </c>
      <c r="F16" s="20">
        <f>+F15/B7</f>
        <v>0.23</v>
      </c>
    </row>
  </sheetData>
  <sheetProtection sheet="1" objects="1" scenarios="1" formatCells="0" formatColumns="0" formatRows="0"/>
  <pageMargins left="0.7" right="0.7" top="0.75" bottom="0.75" header="0.3" footer="0.3"/>
  <pageSetup paperSize="9" orientation="portrait" r:id="rId1"/>
  <ignoredErrors>
    <ignoredError sqref="B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2019-03-27T11:58:26Z</dcterms:created>
  <dcterms:modified xsi:type="dcterms:W3CDTF">2019-05-03T05:18:06Z</dcterms:modified>
</cp:coreProperties>
</file>